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N70ky1" sheetId="2" r:id="rId1"/>
  </sheets>
  <definedNames>
    <definedName name="_xlnm.Print_Titles" localSheetId="0">DN70ky1!$5:$6</definedName>
  </definedNames>
  <calcPr calcId="152511"/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7" i="2"/>
  <c r="H37" i="2" l="1"/>
  <c r="I37" i="2" s="1"/>
  <c r="H38" i="2"/>
  <c r="I38" i="2" s="1"/>
  <c r="H39" i="2"/>
  <c r="I39" i="2" s="1"/>
  <c r="H40" i="2"/>
  <c r="I40" i="2" s="1"/>
  <c r="H41" i="2"/>
  <c r="I41" i="2" s="1"/>
  <c r="M53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1" i="2"/>
  <c r="I51" i="2" s="1"/>
  <c r="H50" i="2"/>
  <c r="I50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O8" i="2" l="1"/>
</calcChain>
</file>

<file path=xl/sharedStrings.xml><?xml version="1.0" encoding="utf-8"?>
<sst xmlns="http://schemas.openxmlformats.org/spreadsheetml/2006/main" count="156" uniqueCount="118">
  <si>
    <t>M1</t>
  </si>
  <si>
    <t>M2</t>
  </si>
  <si>
    <t>M3</t>
  </si>
  <si>
    <t>M4</t>
  </si>
  <si>
    <t>Nguyễn Đức</t>
  </si>
  <si>
    <t>Nguyễn Thị</t>
  </si>
  <si>
    <t>Hiệp</t>
  </si>
  <si>
    <t>Hoan</t>
  </si>
  <si>
    <t>Phúc</t>
  </si>
  <si>
    <t>Nguyễn Thị Thu</t>
  </si>
  <si>
    <t>Sơn</t>
  </si>
  <si>
    <t>Trang</t>
  </si>
  <si>
    <t>TBC</t>
  </si>
  <si>
    <t>NGƯỜI LẬP</t>
  </si>
  <si>
    <t>Đặng Công Danh</t>
  </si>
  <si>
    <t>Lê Duy</t>
  </si>
  <si>
    <t>Lê Thị Vân</t>
  </si>
  <si>
    <t xml:space="preserve">Nguyễn Phương </t>
  </si>
  <si>
    <t>Nguyễn Thị Lan</t>
  </si>
  <si>
    <t xml:space="preserve">Bùi Văn </t>
  </si>
  <si>
    <t>Nguyễn Quốc</t>
  </si>
  <si>
    <t xml:space="preserve">Trần Ngọc </t>
  </si>
  <si>
    <t>Nguyễn Bá</t>
  </si>
  <si>
    <t>Đặng Xuân</t>
  </si>
  <si>
    <t>Phạm Chung</t>
  </si>
  <si>
    <t>Nguyễn Hoàng</t>
  </si>
  <si>
    <t>Nguyễn Đăng</t>
  </si>
  <si>
    <t>Đặng Hoàng</t>
  </si>
  <si>
    <t>Hoàng Trung</t>
  </si>
  <si>
    <t>Nguyễn Trung</t>
  </si>
  <si>
    <t>Tiêu Năng</t>
  </si>
  <si>
    <t>Tiêu Thị Hồng</t>
  </si>
  <si>
    <t>Nguyễn Văn</t>
  </si>
  <si>
    <t>Nguyễn Viết</t>
  </si>
  <si>
    <t>Đỗ Thị Yến</t>
  </si>
  <si>
    <t>Nguyễn Sỹ</t>
  </si>
  <si>
    <t>Đặng Thị Hoài</t>
  </si>
  <si>
    <t>Phạm Thị Hoài</t>
  </si>
  <si>
    <t>Trần Thị Mỹ</t>
  </si>
  <si>
    <t>Nguyễn Minh</t>
  </si>
  <si>
    <t>Phạm Hồng</t>
  </si>
  <si>
    <t>Lương Thị</t>
  </si>
  <si>
    <t xml:space="preserve">Phạm Thị </t>
  </si>
  <si>
    <t>Phạm Thị Phương</t>
  </si>
  <si>
    <t>Phạm Quyết</t>
  </si>
  <si>
    <t>Ngô Thị</t>
  </si>
  <si>
    <t>Phạm Thị</t>
  </si>
  <si>
    <t>Dương Xuân</t>
  </si>
  <si>
    <t>Lê Trung</t>
  </si>
  <si>
    <t>Nguyễn Mạnh</t>
  </si>
  <si>
    <t>Dương Thị</t>
  </si>
  <si>
    <t>Phạm Sỹ</t>
  </si>
  <si>
    <t>Phạm Thị Thảo</t>
  </si>
  <si>
    <t>Bách</t>
  </si>
  <si>
    <t>Bảo</t>
  </si>
  <si>
    <t>Bích</t>
  </si>
  <si>
    <t>Bình</t>
  </si>
  <si>
    <t>Cảnh</t>
  </si>
  <si>
    <t>Duyến</t>
  </si>
  <si>
    <t>Đoàn</t>
  </si>
  <si>
    <t>Giang</t>
  </si>
  <si>
    <t>Hải</t>
  </si>
  <si>
    <t>Huế</t>
  </si>
  <si>
    <t>Linh</t>
  </si>
  <si>
    <t>Long</t>
  </si>
  <si>
    <t>Nghĩa</t>
  </si>
  <si>
    <t>Quang</t>
  </si>
  <si>
    <t>Thắng</t>
  </si>
  <si>
    <t>Thông</t>
  </si>
  <si>
    <t>Tiến</t>
  </si>
  <si>
    <t>Tú</t>
  </si>
  <si>
    <t>Yến</t>
  </si>
  <si>
    <t xml:space="preserve">* Tæng sè xÕp lo¹i: 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</si>
  <si>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</si>
  <si>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</si>
  <si>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</si>
  <si>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</si>
  <si>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</si>
  <si>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</si>
  <si>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>XL học tập</t>
  </si>
  <si>
    <t>Điểm rèn luyện</t>
  </si>
  <si>
    <t>XL rèn luyện</t>
  </si>
  <si>
    <t>Ghi chú</t>
  </si>
  <si>
    <t xml:space="preserve">Anh </t>
  </si>
  <si>
    <t xml:space="preserve">Lê Thị </t>
  </si>
  <si>
    <t xml:space="preserve">Hà </t>
  </si>
  <si>
    <t xml:space="preserve">Hiếu </t>
  </si>
  <si>
    <t xml:space="preserve">Huy </t>
  </si>
  <si>
    <t xml:space="preserve">Ngọc </t>
  </si>
  <si>
    <t xml:space="preserve">Toàn </t>
  </si>
  <si>
    <t xml:space="preserve">Toản </t>
  </si>
  <si>
    <t xml:space="preserve">Thanh </t>
  </si>
  <si>
    <t xml:space="preserve">Thành </t>
  </si>
  <si>
    <t xml:space="preserve">Thảo </t>
  </si>
  <si>
    <t xml:space="preserve">Thúy </t>
  </si>
  <si>
    <t>M1: Điện kỹ thuật</t>
  </si>
  <si>
    <t>M2: Bảo hộ lao động</t>
  </si>
  <si>
    <t>M3: Cấp thoát nước cơ bản</t>
  </si>
  <si>
    <t>M4: Vẽ kỹ thuật</t>
  </si>
  <si>
    <t>Học lại</t>
  </si>
  <si>
    <t>Thi lại</t>
  </si>
  <si>
    <t>M2,  M1</t>
  </si>
  <si>
    <t>M1, M2</t>
  </si>
  <si>
    <t>H¶i Phßng, ngµy      th¸ng       n¨m 2017</t>
  </si>
  <si>
    <t>Thi lại: M1</t>
  </si>
  <si>
    <t>Học lại: M1</t>
  </si>
  <si>
    <t>Học lại: M1, M2 ; Thi lại: M4</t>
  </si>
  <si>
    <t>+ Kém: 1/45= 2,22%</t>
  </si>
  <si>
    <t>+ Yếu: 1/45= 2,22%</t>
  </si>
  <si>
    <t>ban gi¸m hiÖu</t>
  </si>
  <si>
    <t>L· §×nh KÕ</t>
  </si>
  <si>
    <t>Học lại: M2; Thi lại: M1</t>
  </si>
  <si>
    <t>+ Khá: 6/45= 11,11%</t>
  </si>
  <si>
    <t>+ TB.Khá: 33/45= 73.33%</t>
  </si>
  <si>
    <t>+ Trung bình: 4/45=  8,89%</t>
  </si>
  <si>
    <t xml:space="preserve">ĐIỂM TỔNG KẾT KỲ 1 - LỚP ĐN70
NĂM HỌC 2016 - 2017 </t>
  </si>
  <si>
    <t>Hệ đào tạo: Trung cấp nghề</t>
  </si>
  <si>
    <t>Nghề: Điện - Nước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</si>
</sst>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7" fillId="2" borderId="4" xfId="0" applyNumberFormat="1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/>
    <xf numFmtId="0" fontId="0" fillId="0" borderId="1" xfId="0" applyBorder="1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horizontal="center" vertical="center"/>
    </xf>
    <xf numFmtId="0" fontId="20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3" fillId="0" borderId="0" xfId="0" applyFont="1"/>
    <xf numFmtId="0" fontId="19" fillId="2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2" fillId="0" borderId="0" xfId="0" applyFont="1"/>
    <xf numFmtId="0" fontId="6" fillId="0" borderId="0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/>
    <xf numFmtId="0" fontId="12" fillId="5" borderId="0" xfId="0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0" fontId="22" fillId="0" borderId="0" xfId="0" quotePrefix="1" applyFont="1"/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3" fillId="0" borderId="0" xfId="0" applyFont="1"/>
    <xf numFmtId="164" fontId="7" fillId="5" borderId="3" xfId="0" applyNumberFormat="1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left" vertical="center"/>
    </xf>
    <xf numFmtId="0" fontId="0" fillId="0" borderId="0" xfId="0" applyFont="1"/>
    <xf numFmtId="164" fontId="12" fillId="0" borderId="0" xfId="0" quotePrefix="1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3" fillId="5" borderId="0" xfId="0" applyFont="1" applyFill="1"/>
    <xf numFmtId="164" fontId="7" fillId="6" borderId="4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581056</xdr:colOff>
      <xdr:row>0</xdr:row>
      <xdr:rowOff>681404</xdr:rowOff>
    </xdr:from>
    <xdr:to>
      <xdr:col>3</xdr:col>
      <xdr:colOff>80595</xdr:colOff>
      <xdr:row>0</xdr:row>
      <xdr:rowOff>682359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866806" y="681404"/>
          <a:ext cx="1199385" cy="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130448</xdr:colOff>
      <xdr:row>0</xdr:row>
      <xdr:rowOff>433553</xdr:rowOff>
    </xdr:from>
    <xdr:to>
      <xdr:col>11</xdr:col>
      <xdr:colOff>599985</xdr:colOff>
      <xdr:row>0</xdr:row>
      <xdr:rowOff>434067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4106100" y="433553"/>
          <a:ext cx="1571124" cy="5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31" zoomScaleNormal="100" zoomScaleSheetLayoutView="115" workbookViewId="0">
      <selection activeCell="Q21" sqref="Q21"/>
    </sheetView>
  </sheetViews>
  <sheetFormatPr defaultRowHeight="15"/>
  <cols>
    <col min="1" max="1" width="4.28515625" customWidth="1"/>
    <col min="2" max="2" width="17.5703125" customWidth="1"/>
    <col min="3" max="3" width="8.7109375" customWidth="1"/>
    <col min="4" max="4" width="3.7109375" customWidth="1"/>
    <col min="5" max="6" width="3.7109375" style="33" customWidth="1"/>
    <col min="7" max="7" width="3.7109375" customWidth="1"/>
    <col min="8" max="8" width="4.7109375" customWidth="1"/>
    <col min="9" max="9" width="9.42578125" customWidth="1"/>
    <col min="10" max="10" width="7.5703125" customWidth="1"/>
    <col min="11" max="11" width="9.85546875" customWidth="1"/>
    <col min="12" max="12" width="24.28515625" customWidth="1"/>
    <col min="13" max="13" width="14.28515625" customWidth="1"/>
    <col min="14" max="14" width="16.42578125" customWidth="1"/>
  </cols>
  <sheetData>
    <row r="1" spans="1:15" ht="56.25" customHeight="1">
      <c r="A1" s="76" t="s">
        <v>73</v>
      </c>
      <c r="B1" s="77"/>
      <c r="C1" s="77"/>
      <c r="D1" s="77"/>
      <c r="E1" s="77"/>
      <c r="F1" s="77"/>
      <c r="G1" s="77"/>
      <c r="H1" s="78" t="s">
        <v>74</v>
      </c>
      <c r="I1" s="79"/>
      <c r="J1" s="79"/>
      <c r="K1" s="79"/>
      <c r="L1" s="79"/>
    </row>
    <row r="2" spans="1:15" ht="36" customHeight="1">
      <c r="A2" s="80" t="s">
        <v>115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5" s="68" customFormat="1" ht="24" customHeight="1">
      <c r="B3" s="93" t="s">
        <v>116</v>
      </c>
      <c r="C3" s="93"/>
      <c r="D3" s="93"/>
      <c r="E3" s="93"/>
      <c r="F3" s="69"/>
      <c r="G3" s="69"/>
      <c r="H3" s="69"/>
      <c r="I3" s="69"/>
      <c r="J3" s="69"/>
      <c r="K3" s="69"/>
      <c r="L3" s="69" t="s">
        <v>117</v>
      </c>
      <c r="M3" s="69"/>
      <c r="N3" s="69"/>
      <c r="O3" s="69"/>
    </row>
    <row r="4" spans="1:15" ht="6.7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5" ht="15" customHeight="1">
      <c r="A5" s="87" t="s">
        <v>76</v>
      </c>
      <c r="B5" s="89" t="s">
        <v>75</v>
      </c>
      <c r="C5" s="90"/>
      <c r="D5" s="22" t="s">
        <v>0</v>
      </c>
      <c r="E5" s="29" t="s">
        <v>1</v>
      </c>
      <c r="F5" s="29" t="s">
        <v>2</v>
      </c>
      <c r="G5" s="22" t="s">
        <v>3</v>
      </c>
      <c r="H5" s="83" t="s">
        <v>12</v>
      </c>
      <c r="I5" s="85" t="s">
        <v>79</v>
      </c>
      <c r="J5" s="85" t="s">
        <v>80</v>
      </c>
      <c r="K5" s="85" t="s">
        <v>81</v>
      </c>
      <c r="L5" s="85" t="s">
        <v>82</v>
      </c>
      <c r="M5" s="70" t="s">
        <v>99</v>
      </c>
      <c r="N5" s="70" t="s">
        <v>100</v>
      </c>
    </row>
    <row r="6" spans="1:15" ht="24.75" customHeight="1">
      <c r="A6" s="88"/>
      <c r="B6" s="91"/>
      <c r="C6" s="92"/>
      <c r="D6" s="23">
        <v>1</v>
      </c>
      <c r="E6" s="30">
        <v>2</v>
      </c>
      <c r="F6" s="30">
        <v>4</v>
      </c>
      <c r="G6" s="23">
        <v>3</v>
      </c>
      <c r="H6" s="84"/>
      <c r="I6" s="86"/>
      <c r="J6" s="86"/>
      <c r="K6" s="86"/>
      <c r="L6" s="86"/>
      <c r="M6" s="70"/>
      <c r="N6" s="70"/>
    </row>
    <row r="7" spans="1:15" ht="27" customHeight="1">
      <c r="A7" s="27">
        <v>1</v>
      </c>
      <c r="B7" s="59" t="s">
        <v>15</v>
      </c>
      <c r="C7" s="60" t="s">
        <v>83</v>
      </c>
      <c r="D7" s="50">
        <v>5.8</v>
      </c>
      <c r="E7" s="50">
        <v>6.4</v>
      </c>
      <c r="F7" s="50">
        <v>6.6</v>
      </c>
      <c r="G7" s="50">
        <v>5.9</v>
      </c>
      <c r="H7" s="16">
        <f>(D7*$D$6+E7*$E$6+F7*$F$6+G7*$G$6)/SUM($D$6:$G$6)</f>
        <v>6.2700000000000005</v>
      </c>
      <c r="I7" s="51" t="str">
        <f>IF(H7&lt;3.95,"Kém",IF(H7&lt;4.95,"Yếu",IF(H7&lt;5.95,"Trung bình",IF(H7&lt;6.95,"TB.Khá",IF(H7&lt;7.95,"Khá","Giỏi")))))</f>
        <v>TB.Khá</v>
      </c>
      <c r="J7" s="66">
        <v>6.7</v>
      </c>
      <c r="K7" s="52" t="str">
        <f>IF(J7&lt;5,"Yếu",IF(J7&lt;6,"Trung bình",IF(J7&lt;7,"TB.Khá",IF(J7&lt;8,"Khá",IF(J7&lt;9,"Tốt","Xuất sắc")))))</f>
        <v>TB.Khá</v>
      </c>
      <c r="L7" s="17"/>
      <c r="M7" s="28"/>
      <c r="N7" s="28"/>
    </row>
    <row r="8" spans="1:15" ht="27" customHeight="1">
      <c r="A8" s="26">
        <v>2</v>
      </c>
      <c r="B8" s="53" t="s">
        <v>16</v>
      </c>
      <c r="C8" s="54" t="s">
        <v>83</v>
      </c>
      <c r="D8" s="41">
        <v>6.8</v>
      </c>
      <c r="E8" s="31">
        <v>7</v>
      </c>
      <c r="F8" s="31">
        <v>5.8</v>
      </c>
      <c r="G8" s="31">
        <v>6.7</v>
      </c>
      <c r="H8" s="9">
        <f t="shared" ref="H8:H51" si="0">(D8*$D$6+E8*$E$6+F8*$F$6+G8*$G$6)/SUM($D$6:$G$6)</f>
        <v>6.4099999999999993</v>
      </c>
      <c r="I8" s="46" t="str">
        <f t="shared" ref="I8:I51" si="1">IF(H8&lt;3.95,"Kém",IF(H8&lt;4.95,"Yếu",IF(H8&lt;5.95,"Trung bình",IF(H8&lt;6.95,"TB.Khá",IF(H8&lt;7.95,"Khá","Giỏi")))))</f>
        <v>TB.Khá</v>
      </c>
      <c r="J8" s="67">
        <v>6.7</v>
      </c>
      <c r="K8" s="47" t="str">
        <f t="shared" ref="K8:K51" si="2">IF(J8&lt;5,"Yếu",IF(J8&lt;6,"Trung bình",IF(J8&lt;7,"TB.Khá",IF(J8&lt;8,"Khá",IF(J8&lt;9,"Tốt","Xuất sắc")))))</f>
        <v>TB.Khá</v>
      </c>
      <c r="L8" s="11"/>
      <c r="M8" s="28"/>
      <c r="N8" s="28"/>
      <c r="O8">
        <f>COUNTIF(I7:I51,I41)</f>
        <v>1</v>
      </c>
    </row>
    <row r="9" spans="1:15" ht="27" customHeight="1">
      <c r="A9" s="26">
        <v>3</v>
      </c>
      <c r="B9" s="53" t="s">
        <v>17</v>
      </c>
      <c r="C9" s="54" t="s">
        <v>83</v>
      </c>
      <c r="D9" s="1">
        <v>6.1</v>
      </c>
      <c r="E9" s="31">
        <v>7</v>
      </c>
      <c r="F9" s="31">
        <v>6.3</v>
      </c>
      <c r="G9" s="1">
        <v>7.4</v>
      </c>
      <c r="H9" s="9">
        <f t="shared" si="0"/>
        <v>6.75</v>
      </c>
      <c r="I9" s="46" t="str">
        <f t="shared" si="1"/>
        <v>TB.Khá</v>
      </c>
      <c r="J9" s="67">
        <v>6.7</v>
      </c>
      <c r="K9" s="47" t="str">
        <f t="shared" si="2"/>
        <v>TB.Khá</v>
      </c>
      <c r="L9" s="11"/>
      <c r="M9" s="28"/>
      <c r="N9" s="28"/>
    </row>
    <row r="10" spans="1:15" ht="27" customHeight="1">
      <c r="A10" s="26">
        <v>4</v>
      </c>
      <c r="B10" s="53" t="s">
        <v>18</v>
      </c>
      <c r="C10" s="54" t="s">
        <v>83</v>
      </c>
      <c r="D10" s="1">
        <v>6.9</v>
      </c>
      <c r="E10" s="31">
        <v>6.6</v>
      </c>
      <c r="F10" s="31">
        <v>7</v>
      </c>
      <c r="G10" s="1">
        <v>7</v>
      </c>
      <c r="H10" s="9">
        <f t="shared" si="0"/>
        <v>6.9099999999999993</v>
      </c>
      <c r="I10" s="46" t="str">
        <f t="shared" si="1"/>
        <v>TB.Khá</v>
      </c>
      <c r="J10" s="67">
        <v>7.5</v>
      </c>
      <c r="K10" s="47" t="str">
        <f t="shared" si="2"/>
        <v>Khá</v>
      </c>
      <c r="L10" s="11"/>
      <c r="M10" s="28"/>
      <c r="N10" s="28"/>
    </row>
    <row r="11" spans="1:15" ht="27" customHeight="1">
      <c r="A11" s="26">
        <v>5</v>
      </c>
      <c r="B11" s="53" t="s">
        <v>19</v>
      </c>
      <c r="C11" s="54" t="s">
        <v>53</v>
      </c>
      <c r="D11" s="1">
        <v>6.9</v>
      </c>
      <c r="E11" s="31">
        <v>6.6</v>
      </c>
      <c r="F11" s="31">
        <v>6.6</v>
      </c>
      <c r="G11" s="1">
        <v>6.7</v>
      </c>
      <c r="H11" s="9">
        <f t="shared" si="0"/>
        <v>6.6599999999999993</v>
      </c>
      <c r="I11" s="46" t="str">
        <f t="shared" si="1"/>
        <v>TB.Khá</v>
      </c>
      <c r="J11" s="67">
        <v>7.5</v>
      </c>
      <c r="K11" s="47" t="str">
        <f t="shared" si="2"/>
        <v>Khá</v>
      </c>
      <c r="L11" s="11"/>
      <c r="M11" s="28"/>
      <c r="N11" s="28"/>
    </row>
    <row r="12" spans="1:15" ht="27" customHeight="1">
      <c r="A12" s="26">
        <v>6</v>
      </c>
      <c r="B12" s="53" t="s">
        <v>20</v>
      </c>
      <c r="C12" s="54" t="s">
        <v>54</v>
      </c>
      <c r="D12" s="64">
        <v>5.8</v>
      </c>
      <c r="E12" s="31">
        <v>6.4</v>
      </c>
      <c r="F12" s="31">
        <v>7</v>
      </c>
      <c r="G12" s="1">
        <v>6</v>
      </c>
      <c r="H12" s="9">
        <f t="shared" si="0"/>
        <v>6.4599999999999991</v>
      </c>
      <c r="I12" s="46" t="str">
        <f t="shared" si="1"/>
        <v>TB.Khá</v>
      </c>
      <c r="J12" s="67">
        <v>7</v>
      </c>
      <c r="K12" s="47" t="str">
        <f t="shared" si="2"/>
        <v>Khá</v>
      </c>
      <c r="L12" s="11" t="s">
        <v>104</v>
      </c>
      <c r="M12" s="28"/>
      <c r="N12" s="28"/>
    </row>
    <row r="13" spans="1:15" ht="27" customHeight="1">
      <c r="A13" s="26">
        <v>7</v>
      </c>
      <c r="B13" s="53" t="s">
        <v>21</v>
      </c>
      <c r="C13" s="54" t="s">
        <v>55</v>
      </c>
      <c r="D13" s="1">
        <v>7.4</v>
      </c>
      <c r="E13" s="31">
        <v>6.6</v>
      </c>
      <c r="F13" s="31">
        <v>6.6</v>
      </c>
      <c r="G13" s="1">
        <v>6</v>
      </c>
      <c r="H13" s="9">
        <f t="shared" si="0"/>
        <v>6.5</v>
      </c>
      <c r="I13" s="46" t="str">
        <f t="shared" si="1"/>
        <v>TB.Khá</v>
      </c>
      <c r="J13" s="67">
        <v>7.5</v>
      </c>
      <c r="K13" s="47" t="str">
        <f t="shared" si="2"/>
        <v>Khá</v>
      </c>
      <c r="L13" s="11"/>
      <c r="M13" s="28"/>
      <c r="N13" s="28"/>
    </row>
    <row r="14" spans="1:15" ht="27" customHeight="1">
      <c r="A14" s="26">
        <v>8</v>
      </c>
      <c r="B14" s="53" t="s">
        <v>22</v>
      </c>
      <c r="C14" s="55" t="s">
        <v>56</v>
      </c>
      <c r="D14" s="64">
        <v>5.3</v>
      </c>
      <c r="E14" s="31">
        <v>6.2</v>
      </c>
      <c r="F14" s="31">
        <v>5.8</v>
      </c>
      <c r="G14" s="1">
        <v>7.7</v>
      </c>
      <c r="H14" s="9">
        <f t="shared" si="0"/>
        <v>6.4</v>
      </c>
      <c r="I14" s="46" t="str">
        <f t="shared" si="1"/>
        <v>TB.Khá</v>
      </c>
      <c r="J14" s="67">
        <v>6.2</v>
      </c>
      <c r="K14" s="47" t="str">
        <f t="shared" si="2"/>
        <v>TB.Khá</v>
      </c>
      <c r="L14" s="11" t="s">
        <v>104</v>
      </c>
      <c r="M14" s="28"/>
      <c r="N14" s="28" t="s">
        <v>0</v>
      </c>
    </row>
    <row r="15" spans="1:15" ht="27" customHeight="1">
      <c r="A15" s="26">
        <v>9</v>
      </c>
      <c r="B15" s="53" t="s">
        <v>23</v>
      </c>
      <c r="C15" s="55" t="s">
        <v>57</v>
      </c>
      <c r="D15" s="1">
        <v>6.1</v>
      </c>
      <c r="E15" s="31">
        <v>5.4</v>
      </c>
      <c r="F15" s="31">
        <v>6.8</v>
      </c>
      <c r="G15" s="1">
        <v>6.7</v>
      </c>
      <c r="H15" s="9">
        <f t="shared" si="0"/>
        <v>6.419999999999999</v>
      </c>
      <c r="I15" s="46" t="str">
        <f t="shared" si="1"/>
        <v>TB.Khá</v>
      </c>
      <c r="J15" s="67">
        <v>6.2</v>
      </c>
      <c r="K15" s="47" t="str">
        <f t="shared" si="2"/>
        <v>TB.Khá</v>
      </c>
      <c r="L15" s="11"/>
      <c r="M15" s="28"/>
      <c r="N15" s="28"/>
    </row>
    <row r="16" spans="1:15" ht="27" customHeight="1">
      <c r="A16" s="26">
        <v>10</v>
      </c>
      <c r="B16" s="53" t="s">
        <v>84</v>
      </c>
      <c r="C16" s="54" t="s">
        <v>58</v>
      </c>
      <c r="D16" s="1">
        <v>8</v>
      </c>
      <c r="E16" s="31">
        <v>8</v>
      </c>
      <c r="F16" s="31">
        <v>7.4</v>
      </c>
      <c r="G16" s="1">
        <v>7.4</v>
      </c>
      <c r="H16" s="9">
        <f t="shared" si="0"/>
        <v>7.580000000000001</v>
      </c>
      <c r="I16" s="46" t="str">
        <f t="shared" si="1"/>
        <v>Khá</v>
      </c>
      <c r="J16" s="67">
        <v>7.8</v>
      </c>
      <c r="K16" s="47" t="str">
        <f t="shared" si="2"/>
        <v>Khá</v>
      </c>
      <c r="L16" s="11"/>
      <c r="M16" s="28"/>
      <c r="N16" s="28"/>
    </row>
    <row r="17" spans="1:14" ht="27" customHeight="1">
      <c r="A17" s="26">
        <v>11</v>
      </c>
      <c r="B17" s="53" t="s">
        <v>24</v>
      </c>
      <c r="C17" s="54" t="s">
        <v>59</v>
      </c>
      <c r="D17" s="1">
        <v>4.9000000000000004</v>
      </c>
      <c r="E17" s="31">
        <v>6</v>
      </c>
      <c r="F17" s="31">
        <v>5.8</v>
      </c>
      <c r="G17" s="1">
        <v>6</v>
      </c>
      <c r="H17" s="9">
        <f t="shared" si="0"/>
        <v>5.81</v>
      </c>
      <c r="I17" s="46" t="str">
        <f t="shared" si="1"/>
        <v>Trung bình</v>
      </c>
      <c r="J17" s="67">
        <v>6.2</v>
      </c>
      <c r="K17" s="47" t="str">
        <f t="shared" si="2"/>
        <v>TB.Khá</v>
      </c>
      <c r="L17" s="11" t="s">
        <v>104</v>
      </c>
      <c r="M17" s="28"/>
      <c r="N17" s="28" t="s">
        <v>0</v>
      </c>
    </row>
    <row r="18" spans="1:14" ht="27" customHeight="1">
      <c r="A18" s="26">
        <v>12</v>
      </c>
      <c r="B18" s="53" t="s">
        <v>25</v>
      </c>
      <c r="C18" s="54" t="s">
        <v>60</v>
      </c>
      <c r="D18" s="1">
        <v>4.9000000000000004</v>
      </c>
      <c r="E18" s="31">
        <v>6</v>
      </c>
      <c r="F18" s="31">
        <v>7.2</v>
      </c>
      <c r="G18" s="1">
        <v>6.3</v>
      </c>
      <c r="H18" s="9">
        <f t="shared" si="0"/>
        <v>6.4599999999999991</v>
      </c>
      <c r="I18" s="46" t="str">
        <f t="shared" si="1"/>
        <v>TB.Khá</v>
      </c>
      <c r="J18" s="67">
        <v>7</v>
      </c>
      <c r="K18" s="47" t="str">
        <f t="shared" si="2"/>
        <v>Khá</v>
      </c>
      <c r="L18" s="11" t="s">
        <v>105</v>
      </c>
      <c r="M18" s="28" t="s">
        <v>0</v>
      </c>
      <c r="N18" s="28"/>
    </row>
    <row r="19" spans="1:14" ht="27" customHeight="1">
      <c r="A19" s="26">
        <v>13</v>
      </c>
      <c r="B19" s="53" t="s">
        <v>26</v>
      </c>
      <c r="C19" s="54" t="s">
        <v>85</v>
      </c>
      <c r="D19" s="1">
        <v>6.4</v>
      </c>
      <c r="E19" s="31">
        <v>6</v>
      </c>
      <c r="F19" s="31">
        <v>6.8</v>
      </c>
      <c r="G19" s="1">
        <v>7</v>
      </c>
      <c r="H19" s="9">
        <f t="shared" si="0"/>
        <v>6.6599999999999993</v>
      </c>
      <c r="I19" s="46" t="str">
        <f t="shared" si="1"/>
        <v>TB.Khá</v>
      </c>
      <c r="J19" s="67">
        <v>7</v>
      </c>
      <c r="K19" s="47" t="str">
        <f t="shared" si="2"/>
        <v>Khá</v>
      </c>
      <c r="L19" s="11"/>
      <c r="M19" s="28"/>
      <c r="N19" s="28"/>
    </row>
    <row r="20" spans="1:14" ht="27" customHeight="1">
      <c r="A20" s="26">
        <v>14</v>
      </c>
      <c r="B20" s="53" t="s">
        <v>9</v>
      </c>
      <c r="C20" s="54" t="s">
        <v>85</v>
      </c>
      <c r="D20" s="1">
        <v>6.8</v>
      </c>
      <c r="E20" s="31">
        <v>7.6</v>
      </c>
      <c r="F20" s="31">
        <v>6.8</v>
      </c>
      <c r="G20" s="1">
        <v>7.7</v>
      </c>
      <c r="H20" s="9">
        <f t="shared" si="0"/>
        <v>7.2300000000000013</v>
      </c>
      <c r="I20" s="46" t="str">
        <f t="shared" si="1"/>
        <v>Khá</v>
      </c>
      <c r="J20" s="67">
        <v>7.5</v>
      </c>
      <c r="K20" s="47" t="str">
        <f t="shared" si="2"/>
        <v>Khá</v>
      </c>
      <c r="L20" s="11"/>
      <c r="M20" s="28"/>
      <c r="N20" s="28"/>
    </row>
    <row r="21" spans="1:14" ht="27" customHeight="1">
      <c r="A21" s="26">
        <v>15</v>
      </c>
      <c r="B21" s="53" t="s">
        <v>5</v>
      </c>
      <c r="C21" s="54" t="s">
        <v>61</v>
      </c>
      <c r="D21" s="1">
        <v>7.4</v>
      </c>
      <c r="E21" s="31">
        <v>7.4</v>
      </c>
      <c r="F21" s="31">
        <v>6.8</v>
      </c>
      <c r="G21" s="1">
        <v>7</v>
      </c>
      <c r="H21" s="9">
        <f t="shared" si="0"/>
        <v>7.0400000000000009</v>
      </c>
      <c r="I21" s="46" t="str">
        <f t="shared" si="1"/>
        <v>Khá</v>
      </c>
      <c r="J21" s="67">
        <v>7.5</v>
      </c>
      <c r="K21" s="47" t="str">
        <f t="shared" si="2"/>
        <v>Khá</v>
      </c>
      <c r="L21" s="11"/>
      <c r="M21" s="28"/>
      <c r="N21" s="28"/>
    </row>
    <row r="22" spans="1:14" ht="27" customHeight="1">
      <c r="A22" s="26">
        <v>16</v>
      </c>
      <c r="B22" s="53" t="s">
        <v>27</v>
      </c>
      <c r="C22" s="56" t="s">
        <v>6</v>
      </c>
      <c r="D22" s="1">
        <v>3.7</v>
      </c>
      <c r="E22" s="31">
        <v>6</v>
      </c>
      <c r="F22" s="31">
        <v>6.6</v>
      </c>
      <c r="G22" s="1">
        <v>6</v>
      </c>
      <c r="H22" s="9">
        <f t="shared" si="0"/>
        <v>6.01</v>
      </c>
      <c r="I22" s="46" t="str">
        <f t="shared" si="1"/>
        <v>TB.Khá</v>
      </c>
      <c r="J22" s="67">
        <v>6.2</v>
      </c>
      <c r="K22" s="47" t="str">
        <f t="shared" si="2"/>
        <v>TB.Khá</v>
      </c>
      <c r="L22" s="11" t="s">
        <v>104</v>
      </c>
      <c r="M22" s="28"/>
      <c r="N22" s="28" t="s">
        <v>0</v>
      </c>
    </row>
    <row r="23" spans="1:14" ht="27" customHeight="1">
      <c r="A23" s="26">
        <v>17</v>
      </c>
      <c r="B23" s="53" t="s">
        <v>28</v>
      </c>
      <c r="C23" s="56" t="s">
        <v>86</v>
      </c>
      <c r="D23" s="64">
        <v>5.0999999999999996</v>
      </c>
      <c r="E23" s="31">
        <v>6</v>
      </c>
      <c r="F23" s="31">
        <v>6.8</v>
      </c>
      <c r="G23" s="1">
        <v>7.1</v>
      </c>
      <c r="H23" s="9">
        <f t="shared" si="0"/>
        <v>6.56</v>
      </c>
      <c r="I23" s="46" t="str">
        <f t="shared" si="1"/>
        <v>TB.Khá</v>
      </c>
      <c r="J23" s="67">
        <v>6.2</v>
      </c>
      <c r="K23" s="47" t="str">
        <f t="shared" si="2"/>
        <v>TB.Khá</v>
      </c>
      <c r="L23" s="11" t="s">
        <v>104</v>
      </c>
      <c r="M23" s="28"/>
      <c r="N23" s="28" t="s">
        <v>0</v>
      </c>
    </row>
    <row r="24" spans="1:14" ht="27" customHeight="1">
      <c r="A24" s="26">
        <v>18</v>
      </c>
      <c r="B24" s="53" t="s">
        <v>29</v>
      </c>
      <c r="C24" s="56" t="s">
        <v>86</v>
      </c>
      <c r="D24" s="1">
        <v>5.2</v>
      </c>
      <c r="E24" s="31">
        <v>6</v>
      </c>
      <c r="F24" s="31">
        <v>5.8</v>
      </c>
      <c r="G24" s="1">
        <v>6.4</v>
      </c>
      <c r="H24" s="9">
        <f t="shared" si="0"/>
        <v>5.96</v>
      </c>
      <c r="I24" s="46" t="str">
        <f t="shared" si="1"/>
        <v>TB.Khá</v>
      </c>
      <c r="J24" s="67">
        <v>6.2</v>
      </c>
      <c r="K24" s="47" t="str">
        <f t="shared" si="2"/>
        <v>TB.Khá</v>
      </c>
      <c r="L24" s="11"/>
      <c r="M24" s="28"/>
      <c r="N24" s="28"/>
    </row>
    <row r="25" spans="1:14" ht="27" customHeight="1">
      <c r="A25" s="26">
        <v>19</v>
      </c>
      <c r="B25" s="53" t="s">
        <v>30</v>
      </c>
      <c r="C25" s="56" t="s">
        <v>7</v>
      </c>
      <c r="D25" s="1">
        <v>6.8</v>
      </c>
      <c r="E25" s="31">
        <v>7</v>
      </c>
      <c r="F25" s="31">
        <v>6</v>
      </c>
      <c r="G25" s="1">
        <v>6.3</v>
      </c>
      <c r="H25" s="9">
        <f t="shared" si="0"/>
        <v>6.3699999999999992</v>
      </c>
      <c r="I25" s="46" t="str">
        <f t="shared" si="1"/>
        <v>TB.Khá</v>
      </c>
      <c r="J25" s="67">
        <v>6.2</v>
      </c>
      <c r="K25" s="47" t="str">
        <f t="shared" si="2"/>
        <v>TB.Khá</v>
      </c>
      <c r="L25" s="11"/>
      <c r="M25" s="28"/>
      <c r="N25" s="28"/>
    </row>
    <row r="26" spans="1:14" ht="27" customHeight="1">
      <c r="A26" s="26">
        <v>20</v>
      </c>
      <c r="B26" s="53" t="s">
        <v>31</v>
      </c>
      <c r="C26" s="54" t="s">
        <v>62</v>
      </c>
      <c r="D26" s="1">
        <v>7.6</v>
      </c>
      <c r="E26" s="31">
        <v>7</v>
      </c>
      <c r="F26" s="31">
        <v>6</v>
      </c>
      <c r="G26" s="1">
        <v>7</v>
      </c>
      <c r="H26" s="9">
        <f t="shared" si="0"/>
        <v>6.6599999999999993</v>
      </c>
      <c r="I26" s="46" t="str">
        <f t="shared" si="1"/>
        <v>TB.Khá</v>
      </c>
      <c r="J26" s="67">
        <v>7.5</v>
      </c>
      <c r="K26" s="47" t="str">
        <f t="shared" si="2"/>
        <v>Khá</v>
      </c>
      <c r="L26" s="11"/>
      <c r="M26" s="28"/>
      <c r="N26" s="28"/>
    </row>
    <row r="27" spans="1:14" ht="27" customHeight="1">
      <c r="A27" s="26">
        <v>21</v>
      </c>
      <c r="B27" s="53" t="s">
        <v>4</v>
      </c>
      <c r="C27" s="54" t="s">
        <v>87</v>
      </c>
      <c r="D27" s="1">
        <v>6.4</v>
      </c>
      <c r="E27" s="31">
        <v>6.6</v>
      </c>
      <c r="F27" s="31">
        <v>6.6</v>
      </c>
      <c r="G27" s="1">
        <v>6.7</v>
      </c>
      <c r="H27" s="9">
        <f t="shared" si="0"/>
        <v>6.6099999999999994</v>
      </c>
      <c r="I27" s="46" t="str">
        <f t="shared" si="1"/>
        <v>TB.Khá</v>
      </c>
      <c r="J27" s="67">
        <v>6.2</v>
      </c>
      <c r="K27" s="47" t="str">
        <f t="shared" si="2"/>
        <v>TB.Khá</v>
      </c>
      <c r="L27" s="11"/>
      <c r="M27" s="28"/>
      <c r="N27" s="28"/>
    </row>
    <row r="28" spans="1:14" ht="27" customHeight="1">
      <c r="A28" s="26">
        <v>22</v>
      </c>
      <c r="B28" s="53" t="s">
        <v>32</v>
      </c>
      <c r="C28" s="54" t="s">
        <v>87</v>
      </c>
      <c r="D28" s="1">
        <v>4.4000000000000004</v>
      </c>
      <c r="E28" s="31">
        <v>5</v>
      </c>
      <c r="F28" s="31">
        <v>6.6</v>
      </c>
      <c r="G28" s="1">
        <v>5.6</v>
      </c>
      <c r="H28" s="9">
        <f t="shared" si="0"/>
        <v>5.76</v>
      </c>
      <c r="I28" s="46" t="str">
        <f t="shared" si="1"/>
        <v>Trung bình</v>
      </c>
      <c r="J28" s="67">
        <v>6.2</v>
      </c>
      <c r="K28" s="47" t="str">
        <f t="shared" si="2"/>
        <v>TB.Khá</v>
      </c>
      <c r="L28" s="11" t="s">
        <v>104</v>
      </c>
      <c r="M28" s="28"/>
      <c r="N28" s="28" t="s">
        <v>0</v>
      </c>
    </row>
    <row r="29" spans="1:14" ht="27" customHeight="1">
      <c r="A29" s="26">
        <v>23</v>
      </c>
      <c r="B29" s="53" t="s">
        <v>33</v>
      </c>
      <c r="C29" s="54" t="s">
        <v>87</v>
      </c>
      <c r="D29" s="1">
        <v>6</v>
      </c>
      <c r="E29" s="31">
        <v>7</v>
      </c>
      <c r="F29" s="31">
        <v>6</v>
      </c>
      <c r="G29" s="1">
        <v>6.3</v>
      </c>
      <c r="H29" s="9">
        <f t="shared" si="0"/>
        <v>6.29</v>
      </c>
      <c r="I29" s="46" t="str">
        <f t="shared" si="1"/>
        <v>TB.Khá</v>
      </c>
      <c r="J29" s="67">
        <v>6.2</v>
      </c>
      <c r="K29" s="47" t="str">
        <f t="shared" si="2"/>
        <v>TB.Khá</v>
      </c>
      <c r="L29" s="11"/>
      <c r="M29" s="28"/>
      <c r="N29" s="28"/>
    </row>
    <row r="30" spans="1:14" ht="27" customHeight="1">
      <c r="A30" s="26">
        <v>24</v>
      </c>
      <c r="B30" s="53" t="s">
        <v>34</v>
      </c>
      <c r="C30" s="54" t="s">
        <v>63</v>
      </c>
      <c r="D30" s="1">
        <v>7.8</v>
      </c>
      <c r="E30" s="31">
        <v>7</v>
      </c>
      <c r="F30" s="31">
        <v>6.8</v>
      </c>
      <c r="G30" s="1">
        <v>7.4</v>
      </c>
      <c r="H30" s="9">
        <f t="shared" si="0"/>
        <v>7.12</v>
      </c>
      <c r="I30" s="46" t="str">
        <f t="shared" si="1"/>
        <v>Khá</v>
      </c>
      <c r="J30" s="67">
        <v>7.5</v>
      </c>
      <c r="K30" s="47" t="str">
        <f t="shared" si="2"/>
        <v>Khá</v>
      </c>
      <c r="L30" s="11"/>
      <c r="M30" s="28"/>
      <c r="N30" s="28"/>
    </row>
    <row r="31" spans="1:14" ht="27" customHeight="1">
      <c r="A31" s="26">
        <v>25</v>
      </c>
      <c r="B31" s="53" t="s">
        <v>32</v>
      </c>
      <c r="C31" s="54" t="s">
        <v>64</v>
      </c>
      <c r="D31" s="1">
        <v>5.4</v>
      </c>
      <c r="E31" s="31">
        <v>6.4</v>
      </c>
      <c r="F31" s="31">
        <v>7</v>
      </c>
      <c r="G31" s="1">
        <v>5.6</v>
      </c>
      <c r="H31" s="9">
        <f t="shared" si="0"/>
        <v>6.3</v>
      </c>
      <c r="I31" s="46" t="str">
        <f t="shared" si="1"/>
        <v>TB.Khá</v>
      </c>
      <c r="J31" s="67">
        <v>6</v>
      </c>
      <c r="K31" s="47" t="str">
        <f t="shared" si="2"/>
        <v>TB.Khá</v>
      </c>
      <c r="L31" s="11"/>
      <c r="M31" s="28"/>
      <c r="N31" s="28"/>
    </row>
    <row r="32" spans="1:14" ht="27" customHeight="1">
      <c r="A32" s="26">
        <v>26</v>
      </c>
      <c r="B32" s="53" t="s">
        <v>35</v>
      </c>
      <c r="C32" s="54" t="s">
        <v>65</v>
      </c>
      <c r="D32" s="64">
        <v>5.3</v>
      </c>
      <c r="E32" s="31">
        <v>5.4</v>
      </c>
      <c r="F32" s="31">
        <v>6</v>
      </c>
      <c r="G32" s="1">
        <v>6</v>
      </c>
      <c r="H32" s="9">
        <f t="shared" si="0"/>
        <v>5.8100000000000005</v>
      </c>
      <c r="I32" s="46" t="str">
        <f t="shared" si="1"/>
        <v>Trung bình</v>
      </c>
      <c r="J32" s="67">
        <v>6.2</v>
      </c>
      <c r="K32" s="47" t="str">
        <f t="shared" si="2"/>
        <v>TB.Khá</v>
      </c>
      <c r="L32" s="11" t="s">
        <v>104</v>
      </c>
      <c r="M32" s="28"/>
      <c r="N32" s="28" t="s">
        <v>0</v>
      </c>
    </row>
    <row r="33" spans="1:14" ht="27" customHeight="1">
      <c r="A33" s="26">
        <v>27</v>
      </c>
      <c r="B33" s="53" t="s">
        <v>36</v>
      </c>
      <c r="C33" s="54" t="s">
        <v>88</v>
      </c>
      <c r="D33" s="1">
        <v>7.6</v>
      </c>
      <c r="E33" s="31">
        <v>7</v>
      </c>
      <c r="F33" s="31">
        <v>6.2</v>
      </c>
      <c r="G33" s="1">
        <v>6.3</v>
      </c>
      <c r="H33" s="9">
        <f t="shared" si="0"/>
        <v>6.5300000000000011</v>
      </c>
      <c r="I33" s="46" t="str">
        <f t="shared" si="1"/>
        <v>TB.Khá</v>
      </c>
      <c r="J33" s="67">
        <v>7.5</v>
      </c>
      <c r="K33" s="47" t="str">
        <f t="shared" si="2"/>
        <v>Khá</v>
      </c>
      <c r="L33" s="11"/>
      <c r="M33" s="28"/>
      <c r="N33" s="28"/>
    </row>
    <row r="34" spans="1:14" ht="27" customHeight="1">
      <c r="A34" s="26">
        <v>28</v>
      </c>
      <c r="B34" s="53" t="s">
        <v>37</v>
      </c>
      <c r="C34" s="54" t="s">
        <v>88</v>
      </c>
      <c r="D34" s="1">
        <v>6.9</v>
      </c>
      <c r="E34" s="31">
        <v>6.4</v>
      </c>
      <c r="F34" s="31">
        <v>6.2</v>
      </c>
      <c r="G34" s="1">
        <v>6.7</v>
      </c>
      <c r="H34" s="9">
        <f t="shared" si="0"/>
        <v>6.4599999999999991</v>
      </c>
      <c r="I34" s="46" t="str">
        <f t="shared" si="1"/>
        <v>TB.Khá</v>
      </c>
      <c r="J34" s="67">
        <v>7.5</v>
      </c>
      <c r="K34" s="47" t="str">
        <f t="shared" si="2"/>
        <v>Khá</v>
      </c>
      <c r="L34" s="11"/>
      <c r="M34" s="28"/>
      <c r="N34" s="28"/>
    </row>
    <row r="35" spans="1:14" ht="27" customHeight="1">
      <c r="A35" s="26">
        <v>29</v>
      </c>
      <c r="B35" s="53" t="s">
        <v>38</v>
      </c>
      <c r="C35" s="54" t="s">
        <v>8</v>
      </c>
      <c r="D35" s="1">
        <v>7.8</v>
      </c>
      <c r="E35" s="31">
        <v>6.6</v>
      </c>
      <c r="F35" s="31">
        <v>7.2</v>
      </c>
      <c r="G35" s="1">
        <v>7.7</v>
      </c>
      <c r="H35" s="9">
        <f t="shared" si="0"/>
        <v>7.2900000000000009</v>
      </c>
      <c r="I35" s="46" t="str">
        <f t="shared" si="1"/>
        <v>Khá</v>
      </c>
      <c r="J35" s="67">
        <v>7.8</v>
      </c>
      <c r="K35" s="47" t="str">
        <f t="shared" si="2"/>
        <v>Khá</v>
      </c>
      <c r="L35" s="11"/>
      <c r="M35" s="28"/>
      <c r="N35" s="28"/>
    </row>
    <row r="36" spans="1:14" ht="27" customHeight="1">
      <c r="A36" s="26">
        <v>30</v>
      </c>
      <c r="B36" s="53" t="s">
        <v>39</v>
      </c>
      <c r="C36" s="54" t="s">
        <v>66</v>
      </c>
      <c r="D36" s="1">
        <v>3.9</v>
      </c>
      <c r="E36" s="31">
        <v>5.4</v>
      </c>
      <c r="F36" s="31">
        <v>6.6</v>
      </c>
      <c r="G36" s="1">
        <v>5.6</v>
      </c>
      <c r="H36" s="9">
        <f t="shared" si="0"/>
        <v>5.79</v>
      </c>
      <c r="I36" s="46" t="str">
        <f t="shared" si="1"/>
        <v>Trung bình</v>
      </c>
      <c r="J36" s="67">
        <v>6.2</v>
      </c>
      <c r="K36" s="47" t="str">
        <f t="shared" si="2"/>
        <v>TB.Khá</v>
      </c>
      <c r="L36" s="11" t="s">
        <v>104</v>
      </c>
      <c r="M36" s="28"/>
      <c r="N36" s="28" t="s">
        <v>0</v>
      </c>
    </row>
    <row r="37" spans="1:14" ht="27" customHeight="1">
      <c r="A37" s="26">
        <v>31</v>
      </c>
      <c r="B37" s="53" t="s">
        <v>40</v>
      </c>
      <c r="C37" s="54" t="s">
        <v>10</v>
      </c>
      <c r="D37" s="1">
        <v>4.8</v>
      </c>
      <c r="E37" s="31">
        <v>5.6</v>
      </c>
      <c r="F37" s="31">
        <v>7</v>
      </c>
      <c r="G37" s="1">
        <v>6</v>
      </c>
      <c r="H37" s="9">
        <f t="shared" si="0"/>
        <v>6.2</v>
      </c>
      <c r="I37" s="46" t="str">
        <f t="shared" si="1"/>
        <v>TB.Khá</v>
      </c>
      <c r="J37" s="10">
        <v>6.2</v>
      </c>
      <c r="K37" s="47" t="str">
        <f t="shared" si="2"/>
        <v>TB.Khá</v>
      </c>
      <c r="L37" s="11" t="s">
        <v>104</v>
      </c>
      <c r="M37" s="28"/>
      <c r="N37" s="28" t="s">
        <v>0</v>
      </c>
    </row>
    <row r="38" spans="1:14" ht="27" customHeight="1">
      <c r="A38" s="26">
        <v>32</v>
      </c>
      <c r="B38" s="53" t="s">
        <v>47</v>
      </c>
      <c r="C38" s="54" t="s">
        <v>69</v>
      </c>
      <c r="D38" s="1">
        <v>4.9000000000000004</v>
      </c>
      <c r="E38" s="31">
        <v>5.4</v>
      </c>
      <c r="F38" s="31">
        <v>6.6</v>
      </c>
      <c r="G38" s="1">
        <v>6.7</v>
      </c>
      <c r="H38" s="9">
        <f t="shared" si="0"/>
        <v>6.2200000000000006</v>
      </c>
      <c r="I38" s="46" t="str">
        <f t="shared" si="1"/>
        <v>TB.Khá</v>
      </c>
      <c r="J38" s="10">
        <v>6.2</v>
      </c>
      <c r="K38" s="47" t="str">
        <f t="shared" si="2"/>
        <v>TB.Khá</v>
      </c>
      <c r="L38" s="11" t="s">
        <v>104</v>
      </c>
      <c r="M38" s="28"/>
      <c r="N38" s="28" t="s">
        <v>0</v>
      </c>
    </row>
    <row r="39" spans="1:14" ht="27" customHeight="1">
      <c r="A39" s="26">
        <v>33</v>
      </c>
      <c r="B39" s="57" t="s">
        <v>48</v>
      </c>
      <c r="C39" s="58" t="s">
        <v>89</v>
      </c>
      <c r="D39" s="1">
        <v>4.5999999999999996</v>
      </c>
      <c r="E39" s="31">
        <v>6</v>
      </c>
      <c r="F39" s="31">
        <v>6.2</v>
      </c>
      <c r="G39" s="1">
        <v>7.4</v>
      </c>
      <c r="H39" s="9">
        <f t="shared" si="0"/>
        <v>6.3600000000000012</v>
      </c>
      <c r="I39" s="46" t="str">
        <f t="shared" si="1"/>
        <v>TB.Khá</v>
      </c>
      <c r="J39" s="10">
        <v>6.2</v>
      </c>
      <c r="K39" s="47" t="str">
        <f t="shared" si="2"/>
        <v>TB.Khá</v>
      </c>
      <c r="L39" s="11" t="s">
        <v>104</v>
      </c>
      <c r="M39" s="28"/>
      <c r="N39" s="28" t="s">
        <v>0</v>
      </c>
    </row>
    <row r="40" spans="1:14" ht="27" customHeight="1">
      <c r="A40" s="26">
        <v>34</v>
      </c>
      <c r="B40" s="53" t="s">
        <v>49</v>
      </c>
      <c r="C40" s="54" t="s">
        <v>90</v>
      </c>
      <c r="D40" s="1">
        <v>5.4</v>
      </c>
      <c r="E40" s="31">
        <v>5.6</v>
      </c>
      <c r="F40" s="31">
        <v>5.8</v>
      </c>
      <c r="G40" s="1">
        <v>7.4</v>
      </c>
      <c r="H40" s="9">
        <f t="shared" si="0"/>
        <v>6.2</v>
      </c>
      <c r="I40" s="46" t="str">
        <f t="shared" si="1"/>
        <v>TB.Khá</v>
      </c>
      <c r="J40" s="10">
        <v>6.2</v>
      </c>
      <c r="K40" s="47" t="str">
        <f t="shared" si="2"/>
        <v>TB.Khá</v>
      </c>
      <c r="L40" s="11"/>
      <c r="M40" s="28"/>
      <c r="N40" s="28"/>
    </row>
    <row r="41" spans="1:14" ht="27" customHeight="1">
      <c r="A41" s="26">
        <v>35</v>
      </c>
      <c r="B41" s="53" t="s">
        <v>51</v>
      </c>
      <c r="C41" s="54" t="s">
        <v>70</v>
      </c>
      <c r="D41" s="1">
        <v>3.3</v>
      </c>
      <c r="E41" s="31">
        <v>0</v>
      </c>
      <c r="F41" s="31">
        <v>5.8</v>
      </c>
      <c r="G41" s="1">
        <v>5.6</v>
      </c>
      <c r="H41" s="9">
        <f t="shared" si="0"/>
        <v>4.33</v>
      </c>
      <c r="I41" s="46" t="str">
        <f t="shared" si="1"/>
        <v>Yếu</v>
      </c>
      <c r="J41" s="10">
        <v>6.2</v>
      </c>
      <c r="K41" s="47" t="str">
        <f t="shared" si="2"/>
        <v>TB.Khá</v>
      </c>
      <c r="L41" s="11" t="s">
        <v>111</v>
      </c>
      <c r="M41" s="28" t="s">
        <v>101</v>
      </c>
      <c r="N41" s="28"/>
    </row>
    <row r="42" spans="1:14" ht="27" customHeight="1">
      <c r="A42" s="26">
        <v>36</v>
      </c>
      <c r="B42" s="53" t="s">
        <v>41</v>
      </c>
      <c r="C42" s="54" t="s">
        <v>91</v>
      </c>
      <c r="D42" s="1">
        <v>7.8</v>
      </c>
      <c r="E42" s="31">
        <v>7</v>
      </c>
      <c r="F42" s="31">
        <v>6.6</v>
      </c>
      <c r="G42" s="1">
        <v>7</v>
      </c>
      <c r="H42" s="9">
        <f t="shared" si="0"/>
        <v>6.92</v>
      </c>
      <c r="I42" s="46" t="str">
        <f t="shared" si="1"/>
        <v>TB.Khá</v>
      </c>
      <c r="J42" s="10">
        <v>7.5</v>
      </c>
      <c r="K42" s="47" t="str">
        <f t="shared" si="2"/>
        <v>Khá</v>
      </c>
      <c r="L42" s="11"/>
      <c r="M42" s="28"/>
      <c r="N42" s="28"/>
    </row>
    <row r="43" spans="1:14" ht="27" customHeight="1">
      <c r="A43" s="26">
        <v>37</v>
      </c>
      <c r="B43" s="53" t="s">
        <v>32</v>
      </c>
      <c r="C43" s="54" t="s">
        <v>92</v>
      </c>
      <c r="D43" s="1">
        <v>5.7</v>
      </c>
      <c r="E43" s="31">
        <v>5.4</v>
      </c>
      <c r="F43" s="31">
        <v>7</v>
      </c>
      <c r="G43" s="1">
        <v>7.1</v>
      </c>
      <c r="H43" s="9">
        <f t="shared" si="0"/>
        <v>6.58</v>
      </c>
      <c r="I43" s="46" t="str">
        <f t="shared" si="1"/>
        <v>TB.Khá</v>
      </c>
      <c r="J43" s="10">
        <v>6.2</v>
      </c>
      <c r="K43" s="47" t="str">
        <f t="shared" si="2"/>
        <v>TB.Khá</v>
      </c>
      <c r="L43" s="11"/>
      <c r="M43" s="28"/>
      <c r="N43" s="28"/>
    </row>
    <row r="44" spans="1:14" ht="27" customHeight="1">
      <c r="A44" s="26">
        <v>38</v>
      </c>
      <c r="B44" s="53" t="s">
        <v>42</v>
      </c>
      <c r="C44" s="54" t="s">
        <v>93</v>
      </c>
      <c r="D44" s="1">
        <v>4.3</v>
      </c>
      <c r="E44" s="31">
        <v>6.6</v>
      </c>
      <c r="F44" s="31">
        <v>6.8</v>
      </c>
      <c r="G44" s="1">
        <v>6.4</v>
      </c>
      <c r="H44" s="9">
        <f t="shared" si="0"/>
        <v>6.3900000000000006</v>
      </c>
      <c r="I44" s="46" t="str">
        <f t="shared" si="1"/>
        <v>TB.Khá</v>
      </c>
      <c r="J44" s="10">
        <v>7.5</v>
      </c>
      <c r="K44" s="47" t="str">
        <f t="shared" si="2"/>
        <v>Khá</v>
      </c>
      <c r="L44" s="11" t="s">
        <v>104</v>
      </c>
      <c r="M44" s="28"/>
      <c r="N44" s="28"/>
    </row>
    <row r="45" spans="1:14" ht="27" customHeight="1">
      <c r="A45" s="26">
        <v>39</v>
      </c>
      <c r="B45" s="53" t="s">
        <v>43</v>
      </c>
      <c r="C45" s="54" t="s">
        <v>93</v>
      </c>
      <c r="D45" s="1">
        <v>0</v>
      </c>
      <c r="E45" s="31">
        <v>0</v>
      </c>
      <c r="F45" s="31">
        <v>5.8</v>
      </c>
      <c r="G45" s="1">
        <v>3.1</v>
      </c>
      <c r="H45" s="9">
        <f t="shared" si="0"/>
        <v>3.25</v>
      </c>
      <c r="I45" s="46" t="str">
        <f t="shared" si="1"/>
        <v>Kém</v>
      </c>
      <c r="J45" s="10">
        <v>5.7</v>
      </c>
      <c r="K45" s="47" t="str">
        <f t="shared" si="2"/>
        <v>Trung bình</v>
      </c>
      <c r="L45" s="11" t="s">
        <v>106</v>
      </c>
      <c r="M45" s="28" t="s">
        <v>102</v>
      </c>
      <c r="N45" s="28" t="s">
        <v>3</v>
      </c>
    </row>
    <row r="46" spans="1:14" ht="27" customHeight="1">
      <c r="A46" s="26">
        <v>40</v>
      </c>
      <c r="B46" s="53" t="s">
        <v>44</v>
      </c>
      <c r="C46" s="54" t="s">
        <v>67</v>
      </c>
      <c r="D46" s="1">
        <v>5.4</v>
      </c>
      <c r="E46" s="31">
        <v>5.4</v>
      </c>
      <c r="F46" s="31">
        <v>6.2</v>
      </c>
      <c r="G46" s="1">
        <v>7.1</v>
      </c>
      <c r="H46" s="9">
        <f t="shared" si="0"/>
        <v>6.2299999999999995</v>
      </c>
      <c r="I46" s="46" t="str">
        <f t="shared" si="1"/>
        <v>TB.Khá</v>
      </c>
      <c r="J46" s="10">
        <v>6.2</v>
      </c>
      <c r="K46" s="47" t="str">
        <f t="shared" si="2"/>
        <v>TB.Khá</v>
      </c>
      <c r="L46" s="11"/>
      <c r="M46" s="28"/>
      <c r="N46" s="28"/>
    </row>
    <row r="47" spans="1:14" ht="27" customHeight="1">
      <c r="A47" s="26">
        <v>41</v>
      </c>
      <c r="B47" s="53" t="s">
        <v>32</v>
      </c>
      <c r="C47" s="54" t="s">
        <v>68</v>
      </c>
      <c r="D47" s="1">
        <v>6.1</v>
      </c>
      <c r="E47" s="31">
        <v>6.4</v>
      </c>
      <c r="F47" s="31">
        <v>6.4</v>
      </c>
      <c r="G47" s="1">
        <v>6.4</v>
      </c>
      <c r="H47" s="9">
        <f t="shared" si="0"/>
        <v>6.37</v>
      </c>
      <c r="I47" s="46" t="str">
        <f t="shared" si="1"/>
        <v>TB.Khá</v>
      </c>
      <c r="J47" s="10">
        <v>6.2</v>
      </c>
      <c r="K47" s="47" t="str">
        <f t="shared" si="2"/>
        <v>TB.Khá</v>
      </c>
      <c r="L47" s="11"/>
      <c r="M47" s="28"/>
      <c r="N47" s="28"/>
    </row>
    <row r="48" spans="1:14" ht="27" customHeight="1">
      <c r="A48" s="26">
        <v>42</v>
      </c>
      <c r="B48" s="53" t="s">
        <v>45</v>
      </c>
      <c r="C48" s="54" t="s">
        <v>94</v>
      </c>
      <c r="D48" s="1">
        <v>8</v>
      </c>
      <c r="E48" s="31">
        <v>6</v>
      </c>
      <c r="F48" s="31">
        <v>6</v>
      </c>
      <c r="G48" s="1">
        <v>6.6</v>
      </c>
      <c r="H48" s="9">
        <f t="shared" si="0"/>
        <v>6.38</v>
      </c>
      <c r="I48" s="46" t="str">
        <f t="shared" si="1"/>
        <v>TB.Khá</v>
      </c>
      <c r="J48" s="10">
        <v>7.5</v>
      </c>
      <c r="K48" s="47" t="str">
        <f t="shared" si="2"/>
        <v>Khá</v>
      </c>
      <c r="L48" s="11"/>
      <c r="M48" s="28"/>
      <c r="N48" s="28"/>
    </row>
    <row r="49" spans="1:14" ht="27" customHeight="1">
      <c r="A49" s="26">
        <v>43</v>
      </c>
      <c r="B49" s="53" t="s">
        <v>46</v>
      </c>
      <c r="C49" s="54" t="s">
        <v>94</v>
      </c>
      <c r="D49" s="1">
        <v>7.1</v>
      </c>
      <c r="E49" s="31">
        <v>6.4</v>
      </c>
      <c r="F49" s="31">
        <v>7</v>
      </c>
      <c r="G49" s="1">
        <v>6.3</v>
      </c>
      <c r="H49" s="9">
        <f t="shared" si="0"/>
        <v>6.68</v>
      </c>
      <c r="I49" s="46" t="str">
        <f t="shared" si="1"/>
        <v>TB.Khá</v>
      </c>
      <c r="J49" s="10">
        <v>7.5</v>
      </c>
      <c r="K49" s="47" t="str">
        <f t="shared" si="2"/>
        <v>Khá</v>
      </c>
      <c r="L49" s="11"/>
      <c r="M49" s="28"/>
      <c r="N49" s="28"/>
    </row>
    <row r="50" spans="1:14" ht="27" customHeight="1">
      <c r="A50" s="26">
        <v>44</v>
      </c>
      <c r="B50" s="53" t="s">
        <v>50</v>
      </c>
      <c r="C50" s="54" t="s">
        <v>11</v>
      </c>
      <c r="D50" s="1">
        <v>5.9</v>
      </c>
      <c r="E50" s="31">
        <v>7</v>
      </c>
      <c r="F50" s="31">
        <v>7</v>
      </c>
      <c r="G50" s="1">
        <v>5.9</v>
      </c>
      <c r="H50" s="9">
        <f t="shared" si="0"/>
        <v>6.56</v>
      </c>
      <c r="I50" s="46" t="str">
        <f t="shared" si="1"/>
        <v>TB.Khá</v>
      </c>
      <c r="J50" s="10">
        <v>7.5</v>
      </c>
      <c r="K50" s="47" t="str">
        <f t="shared" si="2"/>
        <v>Khá</v>
      </c>
      <c r="L50" s="11"/>
      <c r="M50" s="28"/>
      <c r="N50" s="28"/>
    </row>
    <row r="51" spans="1:14" ht="27" customHeight="1">
      <c r="A51" s="39">
        <v>45</v>
      </c>
      <c r="B51" s="61" t="s">
        <v>52</v>
      </c>
      <c r="C51" s="62" t="s">
        <v>71</v>
      </c>
      <c r="D51" s="65">
        <v>5.2</v>
      </c>
      <c r="E51" s="32">
        <v>7</v>
      </c>
      <c r="F51" s="32">
        <v>7</v>
      </c>
      <c r="G51" s="12">
        <v>7.7</v>
      </c>
      <c r="H51" s="13">
        <f t="shared" si="0"/>
        <v>7.0300000000000011</v>
      </c>
      <c r="I51" s="48" t="str">
        <f t="shared" si="1"/>
        <v>Khá</v>
      </c>
      <c r="J51" s="14">
        <v>7.2</v>
      </c>
      <c r="K51" s="49" t="str">
        <f t="shared" si="2"/>
        <v>Khá</v>
      </c>
      <c r="L51" s="15" t="s">
        <v>104</v>
      </c>
      <c r="M51" s="28"/>
      <c r="N51" s="28" t="s">
        <v>0</v>
      </c>
    </row>
    <row r="52" spans="1:14" ht="15.75">
      <c r="A52" s="2" t="s">
        <v>72</v>
      </c>
      <c r="B52" s="18"/>
      <c r="C52" s="42" t="s">
        <v>112</v>
      </c>
      <c r="D52" s="7"/>
      <c r="E52" s="35"/>
      <c r="F52" s="36"/>
      <c r="G52" s="24"/>
      <c r="H52" s="42" t="s">
        <v>113</v>
      </c>
      <c r="I52" s="43"/>
      <c r="J52" s="24"/>
      <c r="K52" s="24"/>
      <c r="L52" s="42" t="s">
        <v>114</v>
      </c>
      <c r="N52" s="40"/>
    </row>
    <row r="53" spans="1:14" ht="15.75">
      <c r="A53" s="2"/>
      <c r="B53" s="18"/>
      <c r="C53" s="44" t="s">
        <v>107</v>
      </c>
      <c r="D53" s="7"/>
      <c r="E53" s="35"/>
      <c r="F53" s="36"/>
      <c r="G53" s="24"/>
      <c r="H53" s="37" t="s">
        <v>108</v>
      </c>
      <c r="I53" s="43"/>
      <c r="J53" s="24"/>
      <c r="K53" s="38"/>
      <c r="L53" s="45"/>
      <c r="M53" s="40">
        <f>COUNTIF(I7:I51,I41)</f>
        <v>1</v>
      </c>
      <c r="N53" s="40"/>
    </row>
    <row r="54" spans="1:14" ht="16.5">
      <c r="A54" s="2"/>
      <c r="C54" s="19"/>
      <c r="D54" s="3"/>
      <c r="E54" s="34"/>
      <c r="G54" s="19"/>
      <c r="H54" s="20"/>
      <c r="I54" s="73" t="s">
        <v>103</v>
      </c>
      <c r="J54" s="73"/>
      <c r="K54" s="73"/>
      <c r="L54" s="73"/>
    </row>
    <row r="55" spans="1:14" ht="15.75">
      <c r="A55" s="74" t="s">
        <v>109</v>
      </c>
      <c r="B55" s="74"/>
      <c r="C55" s="74"/>
      <c r="E55" s="71" t="s">
        <v>77</v>
      </c>
      <c r="F55" s="71"/>
      <c r="G55" s="71"/>
      <c r="H55" s="71"/>
      <c r="I55" s="71"/>
      <c r="J55" s="71" t="s">
        <v>13</v>
      </c>
      <c r="K55" s="71"/>
      <c r="L55" s="71"/>
    </row>
    <row r="56" spans="1:14">
      <c r="F56"/>
      <c r="I56" s="33"/>
    </row>
    <row r="57" spans="1:14">
      <c r="F57"/>
      <c r="I57" s="33"/>
    </row>
    <row r="58" spans="1:14">
      <c r="F58"/>
      <c r="I58" s="33"/>
    </row>
    <row r="59" spans="1:14">
      <c r="F59"/>
      <c r="I59" s="33"/>
    </row>
    <row r="60" spans="1:14">
      <c r="F60"/>
      <c r="I60" s="33"/>
    </row>
    <row r="61" spans="1:14" ht="15.75">
      <c r="A61" s="75" t="s">
        <v>110</v>
      </c>
      <c r="B61" s="75"/>
      <c r="C61" s="75"/>
      <c r="D61" s="4"/>
      <c r="E61" s="72" t="s">
        <v>78</v>
      </c>
      <c r="F61" s="72"/>
      <c r="G61" s="72"/>
      <c r="H61" s="72"/>
      <c r="I61" s="72"/>
      <c r="J61" s="72" t="s">
        <v>14</v>
      </c>
      <c r="K61" s="72"/>
      <c r="L61" s="72"/>
    </row>
    <row r="62" spans="1:14">
      <c r="B62" s="21"/>
      <c r="C62" s="7"/>
      <c r="D62" s="5"/>
      <c r="J62" s="7"/>
      <c r="K62" s="7"/>
      <c r="L62" s="8"/>
    </row>
    <row r="63" spans="1:14" ht="15.75">
      <c r="A63" s="25" t="s">
        <v>95</v>
      </c>
      <c r="B63" s="40"/>
      <c r="C63" s="25"/>
      <c r="D63" s="25"/>
      <c r="E63" s="63"/>
      <c r="F63" s="63"/>
      <c r="G63" s="40"/>
      <c r="H63" s="40"/>
      <c r="I63" s="25" t="s">
        <v>97</v>
      </c>
      <c r="J63" s="40"/>
      <c r="L63" s="6"/>
    </row>
    <row r="64" spans="1:14" ht="15.75">
      <c r="A64" s="25" t="s">
        <v>96</v>
      </c>
      <c r="B64" s="40"/>
      <c r="C64" s="40"/>
      <c r="D64" s="40"/>
      <c r="E64" s="63"/>
      <c r="F64" s="63"/>
      <c r="G64" s="40"/>
      <c r="H64" s="40"/>
      <c r="I64" s="40" t="s">
        <v>98</v>
      </c>
      <c r="J64" s="40"/>
    </row>
  </sheetData>
  <mergeCells count="21">
    <mergeCell ref="A55:C55"/>
    <mergeCell ref="A61:C61"/>
    <mergeCell ref="A1:G1"/>
    <mergeCell ref="H1:L1"/>
    <mergeCell ref="A2:L2"/>
    <mergeCell ref="A4:L4"/>
    <mergeCell ref="H5:H6"/>
    <mergeCell ref="I5:I6"/>
    <mergeCell ref="J5:J6"/>
    <mergeCell ref="K5:K6"/>
    <mergeCell ref="L5:L6"/>
    <mergeCell ref="A5:A6"/>
    <mergeCell ref="B5:C6"/>
    <mergeCell ref="B3:E3"/>
    <mergeCell ref="M5:M6"/>
    <mergeCell ref="N5:N6"/>
    <mergeCell ref="J55:L55"/>
    <mergeCell ref="J61:L61"/>
    <mergeCell ref="I54:L54"/>
    <mergeCell ref="E55:I55"/>
    <mergeCell ref="E61:I61"/>
  </mergeCells>
  <conditionalFormatting sqref="D7:G51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1" fitToWidth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DN70ky1</vt:lpstr>
      <vt:lpstr>DN70ky1!Print_Titles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2017-05-26T06:23:37Z</dcterms:modified>
</cp:coreProperties>
</file>